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S:\200\U200-SHARED\TENDRY\20220718 ZČÚ - trika\"/>
    </mc:Choice>
  </mc:AlternateContent>
  <xr:revisionPtr revIDLastSave="0" documentId="13_ncr:1_{C0305352-7062-4460-BCE0-DA628B251D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</sheets>
  <definedNames>
    <definedName name="_xlnm._FilterDatabase" localSheetId="0" hidden="1">PP!$B$6:$R$9</definedName>
    <definedName name="_xlnm.Print_Area" localSheetId="0">PP!$A$1:$S$13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1" l="1"/>
  <c r="K9" i="1" s="1"/>
  <c r="J8" i="1"/>
  <c r="K8" i="1" s="1"/>
  <c r="J7" i="1"/>
  <c r="K7" i="1" s="1"/>
  <c r="H9" i="1"/>
  <c r="H8" i="1"/>
  <c r="H7" i="1"/>
  <c r="L8" i="1"/>
  <c r="L7" i="1"/>
  <c r="J12" i="1" l="1"/>
  <c r="I12" i="1"/>
  <c r="L9" i="1"/>
</calcChain>
</file>

<file path=xl/sharedStrings.xml><?xml version="1.0" encoding="utf-8"?>
<sst xmlns="http://schemas.openxmlformats.org/spreadsheetml/2006/main" count="40" uniqueCount="37">
  <si>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</si>
  <si>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</si>
  <si>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</si>
  <si>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</si>
  <si>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</si>
  <si>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</si>
  <si>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</si>
  <si>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</si>
  <si>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</si>
  <si>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</si>
  <si>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</si>
  <si>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</si>
  <si>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</si>
  <si>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</si>
  <si>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</si>
  <si>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</si>
  <si>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</si>
  <si>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</si>
  <si>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</si>
  <si>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</si>
  <si>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</si>
  <si>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</si>
  <si>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</si>
  <si>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Ilustrační obrázek</t>
  </si>
  <si>
    <t xml:space="preserve">Termín dodání </t>
  </si>
  <si>
    <t>Příloha č. 2 Kupní smlouvy - technická specifikace
Propagační předměty (II.) 017 - 2022</t>
  </si>
  <si>
    <t>do 19.8.2022</t>
  </si>
  <si>
    <t>Pánské tričko - SLIM FIT V-NECK</t>
  </si>
  <si>
    <t>Dámské tričko - FIT V-NECK</t>
  </si>
  <si>
    <t>Tričko s potiskem</t>
  </si>
  <si>
    <t>Ing. Jaroslav Fiřt, Ph.D.,
Tel.: 37763 4229</t>
  </si>
  <si>
    <t>Univerzitní 26,
Plzeň 301 00,
Fakulta elektrotechnická - Katedra elektroniky a informačních technologií,
místnost EK 513</t>
  </si>
  <si>
    <r>
      <t xml:space="preserve">Pánské tričko, Single Jersey, 100 % bavlna, nebo 85 % bavlna  + 15 % viskóza, min. 180 g/m2.
Hlubší V výstřih, úzký lem průkrčníku z žebrového úpletu, zpevnění ramenních švů páskou, silikonová úprava. 
</t>
    </r>
    <r>
      <rPr>
        <b/>
        <sz val="11"/>
        <color theme="1"/>
        <rFont val="Calibri"/>
        <family val="2"/>
        <charset val="238"/>
        <scheme val="minor"/>
      </rPr>
      <t>Barva královská modrá.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1ks = S, 4ks = M, 17ks = L, 5ks = XL, 2ks =  XXL, 2ks =  XXXL.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na pravém rukávu jednobarevný BÍLÝ potisk o rozměru cca 90 x 65 mm, preferujeme sítotisk. 
Potisk z dodaných tiskových dat (bez realizace návrhu), potisk je shodný pro položku 1 a 2 - viz
</t>
    </r>
    <r>
      <rPr>
        <sz val="11"/>
        <color rgb="FFFF0000"/>
        <rFont val="Calibri"/>
        <family val="2"/>
        <charset val="238"/>
        <scheme val="minor"/>
      </rPr>
      <t>Příloha č. 3 Kupní smlouvy - potisk_tričko_PP (II.)-017-2022.zip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Vysvětlení k ilustračním obrázkům:
to co je uvedeno jako bílá barva = barva trika (podkladová),
tam kde je černá barva = bílý potisk.</t>
    </r>
  </si>
  <si>
    <r>
      <t xml:space="preserve">Dámské tričko, Single Jersey, 100 % bavlna, nebo 85 % bavlna  + 15 % viskóza, min 180 g/m2.
Vypasovaný střih s bočními švy, hlubší V výstřih, úzký lem průkrčníku z žebrového úpletu, zpevnění ramenních švů páskou, silikonová úprava.
</t>
    </r>
    <r>
      <rPr>
        <b/>
        <sz val="11"/>
        <color theme="1"/>
        <rFont val="Calibri"/>
        <family val="2"/>
        <charset val="238"/>
        <scheme val="minor"/>
      </rPr>
      <t>Barva královská modrá.
Velikosti: 1ks = S, 5ks = M, 2ks = L, 1ks = XL.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na pravém rukávu jednobarevný BÍLÝ potisk o rozměru cca 90 x 65 mm, preferujeme sítotisk. 
Potisk z dodaných tiskových dat (bez realizace návrhu), potisk je shodný pro položku 1 a 2 - viz
</t>
    </r>
    <r>
      <rPr>
        <sz val="11"/>
        <color rgb="FFFF0000"/>
        <rFont val="Calibri"/>
        <family val="2"/>
        <charset val="238"/>
        <scheme val="minor"/>
      </rPr>
      <t>Příloha č. 3 Kupní smlouvy - potisk_tričko_PP (II.)-017-2022.zip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Vysvětlení k ilustračním obrázkům:
to co je uvedeno jako bílá barva = barva trika (podkladová),
tam kde je černá barva = bílý potisk.</t>
    </r>
  </si>
  <si>
    <r>
      <t xml:space="preserve">Tričko bavlna min. 160g.
Výstřih "Crew".
</t>
    </r>
    <r>
      <rPr>
        <b/>
        <sz val="11"/>
        <color theme="1"/>
        <rFont val="Calibri"/>
        <family val="2"/>
        <charset val="238"/>
        <scheme val="minor"/>
      </rPr>
      <t>Barva Navy (temně modrá).
Velikosti: 20ks = S, 17ks = M, 2ks = L, 3ks = XL.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
Vpředu na hrudi jednobarevný BÍLÝ potisk (preferujeme sítotisk) o rozměru cca 210 x 210 mm.
Vzadu jednobarevný BÍLÝ potisk o rozměru cca 250 x 100 mm (preferujeme sítotisk). 
Potisk z dodaných tiskových dat (bez realizace návrhu) viz
</t>
    </r>
    <r>
      <rPr>
        <sz val="11"/>
        <color rgb="FFFF0000"/>
        <rFont val="Calibri"/>
        <family val="2"/>
        <charset val="238"/>
        <scheme val="minor"/>
      </rPr>
      <t>Příloha č. 3 Kupní smlouvy - potisk_tričko_PP (II.)-017-2022.zip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Vysvětlení k ilustračním obrázkům:
to co je uvedeno jako bílá barva = barva trika (podkladová),
tam kde je černá barva = bílý potisk.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</si>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</sst>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rgb="FF0000CC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7">
    <xf numFmtId="0" fontId="0" fillId="0" borderId="0"/>
    <xf numFmtId="0" fontId="19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" fillId="0" borderId="0"/>
  </cellStyleXfs>
  <cellXfs count="97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4" borderId="2" xfId="0" applyFont="1" applyFill="1" applyBorder="1" applyAlignment="1" applyProtection="1">
      <alignment horizontal="center" vertical="center" textRotation="90" wrapText="1"/>
    </xf>
    <xf numFmtId="0" fontId="16" fillId="4" borderId="3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12" fillId="4" borderId="3" xfId="0" applyFont="1" applyFill="1" applyBorder="1" applyAlignment="1" applyProtection="1">
      <alignment horizontal="center" vertical="center" wrapText="1"/>
    </xf>
    <xf numFmtId="0" fontId="16" fillId="4" borderId="23" xfId="0" applyFont="1" applyFill="1" applyBorder="1" applyAlignment="1" applyProtection="1">
      <alignment horizontal="center" vertical="center" wrapText="1"/>
    </xf>
    <xf numFmtId="0" fontId="0" fillId="0" borderId="22" xfId="0" applyBorder="1" applyProtection="1"/>
    <xf numFmtId="164" fontId="0" fillId="0" borderId="0" xfId="0" applyNumberFormat="1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 wrapText="1" indent="1"/>
    </xf>
    <xf numFmtId="0" fontId="6" fillId="2" borderId="5" xfId="0" applyFont="1" applyFill="1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 wrapText="1" indent="1"/>
    </xf>
    <xf numFmtId="0" fontId="6" fillId="2" borderId="15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left" vertical="center" wrapText="1" indent="1"/>
    </xf>
    <xf numFmtId="0" fontId="7" fillId="2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6" fillId="4" borderId="2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7" fillId="3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3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0" applyFont="1" applyAlignment="1" applyProtection="1">
      <alignment horizontal="left" vertical="center" wrapText="1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28" fillId="0" borderId="0" xfId="6" applyFont="1" applyFill="1" applyBorder="1" applyAlignment="1" applyProtection="1">
      <alignment horizontal="center" vertical="center" wrapText="1"/>
    </xf>
    <xf numFmtId="0" fontId="28" fillId="0" borderId="16" xfId="6" applyFont="1" applyFill="1" applyBorder="1" applyAlignment="1" applyProtection="1">
      <alignment horizontal="center" vertical="center" wrapText="1"/>
    </xf>
    <xf numFmtId="0" fontId="2" fillId="3" borderId="17" xfId="6" applyFill="1" applyBorder="1" applyAlignment="1" applyProtection="1">
      <alignment horizontal="center" vertical="center" wrapText="1"/>
    </xf>
    <xf numFmtId="0" fontId="2" fillId="3" borderId="18" xfId="6" applyFill="1" applyBorder="1" applyAlignment="1" applyProtection="1">
      <alignment horizontal="center" vertical="center" wrapText="1"/>
    </xf>
    <xf numFmtId="0" fontId="2" fillId="3" borderId="20" xfId="6" applyFill="1" applyBorder="1" applyAlignment="1" applyProtection="1">
      <alignment horizontal="center" vertical="center" wrapText="1"/>
    </xf>
    <xf numFmtId="0" fontId="2" fillId="3" borderId="21" xfId="6" applyFill="1" applyBorder="1" applyAlignment="1" applyProtection="1">
      <alignment horizontal="center" vertical="center" wrapText="1"/>
    </xf>
    <xf numFmtId="0" fontId="12" fillId="0" borderId="19" xfId="6" applyNumberFormat="1" applyFont="1" applyBorder="1" applyAlignment="1" applyProtection="1">
      <alignment horizontal="left" vertical="center" wrapText="1" indent="7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1" fontId="25" fillId="0" borderId="11" xfId="0" applyNumberFormat="1" applyFont="1" applyFill="1" applyBorder="1" applyAlignment="1" applyProtection="1">
      <alignment horizontal="center" vertical="center" wrapText="1"/>
    </xf>
    <xf numFmtId="1" fontId="25" fillId="0" borderId="10" xfId="0" applyNumberFormat="1" applyFont="1" applyFill="1" applyBorder="1" applyAlignment="1" applyProtection="1">
      <alignment horizontal="center" vertical="center" wrapText="1"/>
    </xf>
    <xf numFmtId="1" fontId="25" fillId="0" borderId="12" xfId="0" applyNumberFormat="1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</cellXfs>
  <cellStyles count="7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  <cellStyle name="Normální 6" xfId="6" xr:uid="{2B849358-991D-49CF-8584-4DA01D87CD40}"/>
  </cellStyles>
  <dxfs count="16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2340180</xdr:colOff>
      <xdr:row>6</xdr:row>
      <xdr:rowOff>916709</xdr:rowOff>
    </xdr:from>
    <xdr:to>
      <xdr:col>6</xdr:col>
      <xdr:colOff>4050877</xdr:colOff>
      <xdr:row>6</xdr:row>
      <xdr:rowOff>2155489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44B2EAD-8E69-45AA-E59A-5BCA8413B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93271" y="3595254"/>
          <a:ext cx="1710697" cy="1238780"/>
        </a:xfrm>
        <a:prstGeom prst="rect">
          <a:avLst/>
        </a:prstGeom>
      </xdr:spPr>
    </xdr:pic>
    <xdr:clientData/>
  </xdr:twoCellAnchor>
  <xdr:twoCellAnchor editAs="oneCell">
    <xdr:from>
      <xdr:col>6</xdr:col>
      <xdr:colOff>1196689</xdr:colOff>
      <xdr:row>8</xdr:row>
      <xdr:rowOff>203564</xdr:rowOff>
    </xdr:from>
    <xdr:to>
      <xdr:col>6</xdr:col>
      <xdr:colOff>3292189</xdr:colOff>
      <xdr:row>8</xdr:row>
      <xdr:rowOff>3187374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EEC0923-4436-898A-70CF-01E397695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49780" y="9162837"/>
          <a:ext cx="2095500" cy="2983810"/>
        </a:xfrm>
        <a:prstGeom prst="rect">
          <a:avLst/>
        </a:prstGeom>
      </xdr:spPr>
    </xdr:pic>
    <xdr:clientData/>
  </xdr:twoCellAnchor>
  <xdr:twoCellAnchor editAs="oneCell">
    <xdr:from>
      <xdr:col>6</xdr:col>
      <xdr:colOff>411307</xdr:colOff>
      <xdr:row>6</xdr:row>
      <xdr:rowOff>570173</xdr:rowOff>
    </xdr:from>
    <xdr:to>
      <xdr:col>6</xdr:col>
      <xdr:colOff>2059781</xdr:colOff>
      <xdr:row>6</xdr:row>
      <xdr:rowOff>2492266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DBCFD1D8-4372-5C81-07D9-605C4A251B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864398" y="3248718"/>
          <a:ext cx="1648474" cy="1922093"/>
        </a:xfrm>
        <a:prstGeom prst="rect">
          <a:avLst/>
        </a:prstGeom>
      </xdr:spPr>
    </xdr:pic>
    <xdr:clientData/>
  </xdr:twoCellAnchor>
  <xdr:twoCellAnchor editAs="oneCell">
    <xdr:from>
      <xdr:col>6</xdr:col>
      <xdr:colOff>2433494</xdr:colOff>
      <xdr:row>7</xdr:row>
      <xdr:rowOff>969818</xdr:rowOff>
    </xdr:from>
    <xdr:to>
      <xdr:col>6</xdr:col>
      <xdr:colOff>4144191</xdr:colOff>
      <xdr:row>7</xdr:row>
      <xdr:rowOff>2208598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C8BC4B3A-AFCB-4688-A861-7D70CA5E96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86585" y="6719454"/>
          <a:ext cx="1710697" cy="1238780"/>
        </a:xfrm>
        <a:prstGeom prst="rect">
          <a:avLst/>
        </a:prstGeom>
      </xdr:spPr>
    </xdr:pic>
    <xdr:clientData/>
  </xdr:twoCellAnchor>
  <xdr:twoCellAnchor editAs="oneCell">
    <xdr:from>
      <xdr:col>6</xdr:col>
      <xdr:colOff>474293</xdr:colOff>
      <xdr:row>7</xdr:row>
      <xdr:rowOff>657225</xdr:rowOff>
    </xdr:from>
    <xdr:to>
      <xdr:col>6</xdr:col>
      <xdr:colOff>2198564</xdr:colOff>
      <xdr:row>7</xdr:row>
      <xdr:rowOff>2632364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CC1CA700-8B84-8094-AA50-55D7953658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927384" y="6406861"/>
          <a:ext cx="1724271" cy="19751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55"/>
  <sheetViews>
    <sheetView showGridLines="0" tabSelected="1" zoomScale="70" zoomScaleNormal="70" workbookViewId="0">
      <selection activeCell="D3" sqref="D3:E4"/>
    </sheetView>
  </sheetViews>
  <sheetFormatPr defaultColWidth="8.7109375" defaultRowHeight="15" x14ac:dyDescent="0.25"/>
  <cols>
    <col min="1" max="1" width="1.42578125" style="1" bestFit="1" customWidth="1"/>
    <col min="2" max="2" width="5.5703125" style="1" bestFit="1" customWidth="1"/>
    <col min="3" max="3" width="33.5703125" style="3" customWidth="1"/>
    <col min="4" max="4" width="11" style="65" customWidth="1"/>
    <col min="5" max="5" width="12" style="2" customWidth="1"/>
    <col min="6" max="6" width="100.140625" style="3" customWidth="1"/>
    <col min="7" max="7" width="63.28515625" style="3" customWidth="1"/>
    <col min="8" max="8" width="17.7109375" style="3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14.5703125" style="1" customWidth="1"/>
    <col min="14" max="14" width="26.5703125" style="1" customWidth="1"/>
    <col min="15" max="15" width="39" style="1" customWidth="1"/>
    <col min="16" max="16" width="24.7109375" style="1" customWidth="1"/>
    <col min="17" max="17" width="11.5703125" style="1" hidden="1" customWidth="1"/>
    <col min="18" max="18" width="34.140625" style="4" customWidth="1"/>
    <col min="19" max="19" width="2.5703125" style="1" customWidth="1"/>
    <col min="20" max="16384" width="8.7109375" style="1"/>
  </cols>
  <sheetData>
    <row r="1" spans="1:19" ht="39.75" customHeight="1" x14ac:dyDescent="0.25">
      <c r="B1" s="72" t="s">
        <v>25</v>
      </c>
      <c r="C1" s="73"/>
      <c r="D1" s="73"/>
    </row>
    <row r="2" spans="1:19" ht="20.100000000000001" customHeight="1" x14ac:dyDescent="0.25">
      <c r="C2" s="1"/>
      <c r="D2" s="5"/>
      <c r="E2" s="6"/>
      <c r="F2" s="7"/>
      <c r="G2" s="7"/>
      <c r="H2" s="7"/>
      <c r="I2" s="7"/>
      <c r="J2" s="7"/>
      <c r="L2" s="8"/>
      <c r="M2" s="9"/>
      <c r="N2" s="9"/>
      <c r="O2" s="9"/>
      <c r="P2" s="9"/>
      <c r="Q2" s="9"/>
      <c r="R2" s="10"/>
    </row>
    <row r="3" spans="1:19" ht="20.100000000000001" customHeight="1" x14ac:dyDescent="0.25">
      <c r="B3" s="78" t="s">
        <v>35</v>
      </c>
      <c r="C3" s="79"/>
      <c r="D3" s="80" t="s">
        <v>0</v>
      </c>
      <c r="E3" s="81"/>
      <c r="F3" s="84" t="s">
        <v>36</v>
      </c>
      <c r="G3" s="11"/>
      <c r="H3" s="12"/>
      <c r="I3" s="12"/>
      <c r="J3" s="12"/>
      <c r="K3" s="12"/>
      <c r="L3" s="12"/>
    </row>
    <row r="4" spans="1:19" ht="20.100000000000001" customHeight="1" thickBot="1" x14ac:dyDescent="0.3">
      <c r="B4" s="78"/>
      <c r="C4" s="79"/>
      <c r="D4" s="82"/>
      <c r="E4" s="83"/>
      <c r="F4" s="84"/>
      <c r="G4" s="11"/>
      <c r="H4" s="7"/>
      <c r="I4" s="8"/>
      <c r="J4" s="8"/>
      <c r="L4" s="8"/>
      <c r="O4" s="13"/>
    </row>
    <row r="5" spans="1:19" ht="34.5" customHeight="1" thickBot="1" x14ac:dyDescent="0.3">
      <c r="B5" s="14"/>
      <c r="C5" s="15"/>
      <c r="D5" s="16"/>
      <c r="E5" s="16"/>
      <c r="F5" s="7"/>
      <c r="G5" s="7"/>
      <c r="H5" s="17"/>
      <c r="J5" s="18" t="s">
        <v>0</v>
      </c>
      <c r="R5" s="19"/>
    </row>
    <row r="6" spans="1:19" ht="77.25" customHeight="1" thickTop="1" thickBot="1" x14ac:dyDescent="0.3">
      <c r="B6" s="20" t="s">
        <v>1</v>
      </c>
      <c r="C6" s="21" t="s">
        <v>12</v>
      </c>
      <c r="D6" s="21" t="s">
        <v>2</v>
      </c>
      <c r="E6" s="21" t="s">
        <v>13</v>
      </c>
      <c r="F6" s="21" t="s">
        <v>14</v>
      </c>
      <c r="G6" s="21" t="s">
        <v>23</v>
      </c>
      <c r="H6" s="21" t="s">
        <v>15</v>
      </c>
      <c r="I6" s="21" t="s">
        <v>3</v>
      </c>
      <c r="J6" s="22" t="s">
        <v>4</v>
      </c>
      <c r="K6" s="23" t="s">
        <v>5</v>
      </c>
      <c r="L6" s="23" t="s">
        <v>6</v>
      </c>
      <c r="M6" s="21" t="s">
        <v>16</v>
      </c>
      <c r="N6" s="23" t="s">
        <v>17</v>
      </c>
      <c r="O6" s="21" t="s">
        <v>18</v>
      </c>
      <c r="P6" s="21" t="s">
        <v>24</v>
      </c>
      <c r="Q6" s="21" t="s">
        <v>19</v>
      </c>
      <c r="R6" s="24" t="s">
        <v>20</v>
      </c>
      <c r="S6" s="25"/>
    </row>
    <row r="7" spans="1:19" ht="242.25" customHeight="1" thickTop="1" thickBot="1" x14ac:dyDescent="0.3">
      <c r="A7" s="26"/>
      <c r="B7" s="27">
        <v>1</v>
      </c>
      <c r="C7" s="28" t="s">
        <v>27</v>
      </c>
      <c r="D7" s="29">
        <v>31</v>
      </c>
      <c r="E7" s="30" t="s">
        <v>21</v>
      </c>
      <c r="F7" s="31" t="s">
        <v>32</v>
      </c>
      <c r="G7" s="32"/>
      <c r="H7" s="33">
        <f t="shared" ref="H7:H9" si="0">D7*I7</f>
        <v>6820</v>
      </c>
      <c r="I7" s="34">
        <v>220</v>
      </c>
      <c r="J7" s="66">
        <f>115.8+21.2</f>
        <v>137</v>
      </c>
      <c r="K7" s="35">
        <f t="shared" ref="K7:K9" si="1">D7*J7</f>
        <v>4247</v>
      </c>
      <c r="L7" s="36" t="str">
        <f t="shared" ref="L7:L9" si="2">IF(ISNUMBER(J7), IF(J7&gt;I7,"NEVYHOVUJE","VYHOVUJE")," ")</f>
        <v>VYHOVUJE</v>
      </c>
      <c r="M7" s="85" t="s">
        <v>22</v>
      </c>
      <c r="N7" s="88" t="s">
        <v>30</v>
      </c>
      <c r="O7" s="88" t="s">
        <v>31</v>
      </c>
      <c r="P7" s="91" t="s">
        <v>26</v>
      </c>
      <c r="Q7" s="85"/>
      <c r="R7" s="94" t="s">
        <v>11</v>
      </c>
      <c r="S7" s="25"/>
    </row>
    <row r="8" spans="1:19" ht="252.75" customHeight="1" thickTop="1" x14ac:dyDescent="0.25">
      <c r="B8" s="37">
        <v>2</v>
      </c>
      <c r="C8" s="38" t="s">
        <v>28</v>
      </c>
      <c r="D8" s="39">
        <v>9</v>
      </c>
      <c r="E8" s="40" t="s">
        <v>21</v>
      </c>
      <c r="F8" s="41" t="s">
        <v>33</v>
      </c>
      <c r="G8" s="42"/>
      <c r="H8" s="43">
        <f t="shared" si="0"/>
        <v>1980</v>
      </c>
      <c r="I8" s="44">
        <v>220</v>
      </c>
      <c r="J8" s="66">
        <f>123.45+21.2</f>
        <v>144.65</v>
      </c>
      <c r="K8" s="45">
        <f t="shared" si="1"/>
        <v>1301.8500000000001</v>
      </c>
      <c r="L8" s="46" t="str">
        <f t="shared" si="2"/>
        <v>VYHOVUJE</v>
      </c>
      <c r="M8" s="86"/>
      <c r="N8" s="89"/>
      <c r="O8" s="89"/>
      <c r="P8" s="92"/>
      <c r="Q8" s="86"/>
      <c r="R8" s="95"/>
      <c r="S8" s="25"/>
    </row>
    <row r="9" spans="1:19" ht="266.25" customHeight="1" thickBot="1" x14ac:dyDescent="0.3">
      <c r="B9" s="47">
        <v>3</v>
      </c>
      <c r="C9" s="48" t="s">
        <v>29</v>
      </c>
      <c r="D9" s="49">
        <v>42</v>
      </c>
      <c r="E9" s="50" t="s">
        <v>21</v>
      </c>
      <c r="F9" s="51" t="s">
        <v>34</v>
      </c>
      <c r="G9" s="52"/>
      <c r="H9" s="53">
        <f t="shared" si="0"/>
        <v>7140</v>
      </c>
      <c r="I9" s="54">
        <v>170</v>
      </c>
      <c r="J9" s="67">
        <f>80.34+28.2</f>
        <v>108.54</v>
      </c>
      <c r="K9" s="55">
        <f t="shared" si="1"/>
        <v>4558.68</v>
      </c>
      <c r="L9" s="56" t="str">
        <f t="shared" si="2"/>
        <v>VYHOVUJE</v>
      </c>
      <c r="M9" s="87"/>
      <c r="N9" s="90"/>
      <c r="O9" s="90"/>
      <c r="P9" s="93"/>
      <c r="Q9" s="87"/>
      <c r="R9" s="96"/>
      <c r="S9" s="25"/>
    </row>
    <row r="10" spans="1:19" ht="13.5" customHeight="1" thickTop="1" thickBot="1" x14ac:dyDescent="0.3">
      <c r="C10" s="1"/>
      <c r="D10" s="1"/>
      <c r="E10" s="1"/>
      <c r="F10" s="1"/>
      <c r="G10" s="1"/>
      <c r="H10" s="1"/>
      <c r="K10" s="57"/>
    </row>
    <row r="11" spans="1:19" ht="60.75" customHeight="1" thickTop="1" thickBot="1" x14ac:dyDescent="0.3">
      <c r="B11" s="77" t="s">
        <v>7</v>
      </c>
      <c r="C11" s="77"/>
      <c r="D11" s="77"/>
      <c r="E11" s="77"/>
      <c r="F11" s="77"/>
      <c r="G11" s="11"/>
      <c r="H11" s="58"/>
      <c r="I11" s="59" t="s">
        <v>8</v>
      </c>
      <c r="J11" s="74" t="s">
        <v>9</v>
      </c>
      <c r="K11" s="75"/>
      <c r="L11" s="76"/>
      <c r="M11" s="60"/>
      <c r="N11" s="17"/>
      <c r="O11" s="17"/>
      <c r="P11" s="17"/>
      <c r="Q11" s="17"/>
      <c r="R11" s="61"/>
    </row>
    <row r="12" spans="1:19" ht="33" customHeight="1" thickTop="1" thickBot="1" x14ac:dyDescent="0.3">
      <c r="B12" s="68" t="s">
        <v>10</v>
      </c>
      <c r="C12" s="68"/>
      <c r="D12" s="68"/>
      <c r="E12" s="68"/>
      <c r="F12" s="68"/>
      <c r="G12" s="62"/>
      <c r="H12" s="63"/>
      <c r="I12" s="64">
        <f>SUM(H7:H9)</f>
        <v>15940</v>
      </c>
      <c r="J12" s="69">
        <f>SUM(K7:K9)</f>
        <v>10107.530000000001</v>
      </c>
      <c r="K12" s="70"/>
      <c r="L12" s="71"/>
      <c r="M12" s="60"/>
      <c r="Q12" s="17"/>
      <c r="R12" s="61"/>
    </row>
    <row r="13" spans="1:19" ht="14.1" customHeight="1" thickTop="1" x14ac:dyDescent="0.25"/>
    <row r="14" spans="1:19" ht="14.25" customHeight="1" x14ac:dyDescent="0.25"/>
    <row r="15" spans="1:19" ht="14.1" customHeight="1" x14ac:dyDescent="0.25"/>
    <row r="16" spans="1:19" ht="14.25" customHeight="1" x14ac:dyDescent="0.25"/>
    <row r="17" ht="14.25" customHeight="1" x14ac:dyDescent="0.25"/>
    <row r="18" ht="14.1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</sheetData>
  <sheetProtection algorithmName="SHA-512" hashValue="Oy0qbvGa8dN53wj65/cFSwQMFosDsn+ddaXWewziJkrWCAe0AJYqNsHdGL2ZEtbJviyZP+YfDDo+RSXHINHLhQ==" saltValue="oBKhMB5Jk5cRJpSniwvnRw==" spinCount="100000" sheet="1" objects="1" scenarios="1"/>
  <mergeCells count="14">
    <mergeCell ref="R7:R9"/>
    <mergeCell ref="Q7:Q9"/>
    <mergeCell ref="M7:M9"/>
    <mergeCell ref="N7:N9"/>
    <mergeCell ref="O7:O9"/>
    <mergeCell ref="P7:P9"/>
    <mergeCell ref="B12:F12"/>
    <mergeCell ref="J12:L12"/>
    <mergeCell ref="B1:D1"/>
    <mergeCell ref="J11:L11"/>
    <mergeCell ref="B11:F11"/>
    <mergeCell ref="B3:C4"/>
    <mergeCell ref="D3:E4"/>
    <mergeCell ref="F3:F4"/>
  </mergeCells>
  <conditionalFormatting sqref="D7:D9 B7:B9">
    <cfRule type="containsBlanks" dxfId="15" priority="94">
      <formula>LEN(TRIM(B7))=0</formula>
    </cfRule>
  </conditionalFormatting>
  <conditionalFormatting sqref="B7:B9">
    <cfRule type="cellIs" dxfId="14" priority="89" operator="greaterThanOrEqual">
      <formula>1</formula>
    </cfRule>
  </conditionalFormatting>
  <conditionalFormatting sqref="L7:L9">
    <cfRule type="cellIs" dxfId="13" priority="86" operator="equal">
      <formula>"VYHOVUJE"</formula>
    </cfRule>
  </conditionalFormatting>
  <conditionalFormatting sqref="L7:L9">
    <cfRule type="cellIs" dxfId="12" priority="85" operator="equal">
      <formula>"NEVYHOVUJE"</formula>
    </cfRule>
  </conditionalFormatting>
  <conditionalFormatting sqref="J7:J8">
    <cfRule type="containsBlanks" dxfId="5" priority="6">
      <formula>LEN(TRIM(J7))=0</formula>
    </cfRule>
  </conditionalFormatting>
  <conditionalFormatting sqref="J7:J8">
    <cfRule type="notContainsBlanks" dxfId="4" priority="5">
      <formula>LEN(TRIM(J7))&gt;0</formula>
    </cfRule>
  </conditionalFormatting>
  <conditionalFormatting sqref="J7:J8">
    <cfRule type="notContainsBlanks" dxfId="3" priority="4">
      <formula>LEN(TRIM(J7))&gt;0</formula>
    </cfRule>
  </conditionalFormatting>
  <conditionalFormatting sqref="J9">
    <cfRule type="containsBlanks" dxfId="2" priority="3">
      <formula>LEN(TRIM(J9))=0</formula>
    </cfRule>
  </conditionalFormatting>
  <conditionalFormatting sqref="J9">
    <cfRule type="notContainsBlanks" dxfId="1" priority="2">
      <formula>LEN(TRIM(J9))&gt;0</formula>
    </cfRule>
  </conditionalFormatting>
  <conditionalFormatting sqref="J9">
    <cfRule type="notContainsBlanks" dxfId="0" priority="1">
      <formula>LEN(TRIM(J9))&gt;0</formula>
    </cfRule>
  </conditionalFormatting>
  <dataValidations count="2">
    <dataValidation type="list" showInputMessage="1" showErrorMessage="1" sqref="E7:E9" xr:uid="{354766CB-D34D-4043-985E-78A75C2E98DD}">
      <formula1>"ks,bal,sada,"</formula1>
    </dataValidation>
    <dataValidation type="list" allowBlank="1" showInputMessage="1" showErrorMessage="1" sqref="R7" xr:uid="{FF7830E4-00A3-43C0-BC30-F032355EAD85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31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D53567BE-2A4C-4239-BE27-05F8351104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Jan Hořák</cp:lastModifiedBy>
  <cp:revision>1</cp:revision>
  <cp:lastPrinted>2022-07-14T12:36:19Z</cp:lastPrinted>
  <dcterms:created xsi:type="dcterms:W3CDTF">2014-03-05T12:43:32Z</dcterms:created>
  <dcterms:modified xsi:type="dcterms:W3CDTF">2022-07-18T11:53:32Z</dcterms:modified>
</cp:coreProperties>
</file>